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nedata\admin users\bordenj\Trine\AIChE\"/>
    </mc:Choice>
  </mc:AlternateContent>
  <xr:revisionPtr revIDLastSave="0" documentId="13_ncr:1_{BC4CF1ED-B884-4524-BBF1-F1541EB9D881}" xr6:coauthVersionLast="47" xr6:coauthVersionMax="47" xr10:uidLastSave="{00000000-0000-0000-0000-000000000000}"/>
  <bookViews>
    <workbookView xWindow="-28920" yWindow="4020" windowWidth="29040" windowHeight="15720" xr2:uid="{DAB0BB1D-8317-4834-943A-D7CAD364B5CE}"/>
  </bookViews>
  <sheets>
    <sheet name="Nationals" sheetId="1" r:id="rId1"/>
    <sheet name="Regionals" sheetId="2" r:id="rId2"/>
    <sheet name="Sheet3" sheetId="3" r:id="rId3"/>
  </sheets>
  <definedNames>
    <definedName name="Events">Sheet3!$A$4:$A$8</definedName>
    <definedName name="M_F">Sheet3!$C$4:$C$5</definedName>
    <definedName name="Notes">Sheet3!$E$4:$E$6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7" i="2" s="1"/>
  <c r="G3" i="2"/>
  <c r="G16" i="1"/>
  <c r="G19" i="1" s="1"/>
  <c r="G6" i="2" l="1"/>
  <c r="G13" i="2" s="1"/>
  <c r="G21" i="1"/>
  <c r="G22" i="1" s="1"/>
  <c r="G3" i="1"/>
  <c r="G6" i="1" s="1"/>
  <c r="G4" i="1"/>
  <c r="G7" i="1" s="1"/>
  <c r="G16" i="2" l="1"/>
  <c r="G18" i="2" s="1"/>
  <c r="G19" i="2" s="1"/>
</calcChain>
</file>

<file path=xl/sharedStrings.xml><?xml version="1.0" encoding="utf-8"?>
<sst xmlns="http://schemas.openxmlformats.org/spreadsheetml/2006/main" count="88" uniqueCount="38">
  <si>
    <t>Men</t>
  </si>
  <si>
    <t>Women</t>
  </si>
  <si>
    <t>Male rooms</t>
  </si>
  <si>
    <t>Female rooms</t>
  </si>
  <si>
    <t>Room Rate</t>
  </si>
  <si>
    <t>Name</t>
  </si>
  <si>
    <t>M/F</t>
  </si>
  <si>
    <t>Plane rate</t>
  </si>
  <si>
    <t>Total Cost</t>
  </si>
  <si>
    <t>Annamarie</t>
  </si>
  <si>
    <t>F</t>
  </si>
  <si>
    <t>Noah</t>
  </si>
  <si>
    <t>M</t>
  </si>
  <si>
    <t>Events</t>
  </si>
  <si>
    <t>Dean</t>
  </si>
  <si>
    <t>Travis</t>
  </si>
  <si>
    <t>Parker</t>
  </si>
  <si>
    <t>Madison</t>
  </si>
  <si>
    <t>Jake</t>
  </si>
  <si>
    <t>Aaron</t>
  </si>
  <si>
    <t>Zaavan</t>
  </si>
  <si>
    <t>Gavin</t>
  </si>
  <si>
    <t>Conner</t>
  </si>
  <si>
    <t>Conference Fee</t>
  </si>
  <si>
    <t>Airport Shuttle</t>
  </si>
  <si>
    <t>Note</t>
  </si>
  <si>
    <t>Notes</t>
  </si>
  <si>
    <t>Othmer 2nd Year Student Award</t>
  </si>
  <si>
    <t>First Year Student Award</t>
  </si>
  <si>
    <t>Department</t>
  </si>
  <si>
    <t>Students</t>
  </si>
  <si>
    <t>per student</t>
  </si>
  <si>
    <t>Support Level</t>
  </si>
  <si>
    <t>Aaron Phillips</t>
  </si>
  <si>
    <t>Alyssa</t>
  </si>
  <si>
    <t>Natalie</t>
  </si>
  <si>
    <t>Danielle</t>
  </si>
  <si>
    <t>Landon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</si>
</sst>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ashed">
        <color auto="1"/>
      </left>
      <right style="thin">
        <color theme="0"/>
      </right>
      <top style="dashed">
        <color auto="1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auto="1"/>
      </top>
      <bottom style="dashed">
        <color auto="1"/>
      </bottom>
      <diagonal/>
    </border>
    <border>
      <left style="thin">
        <color theme="0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44" fontId="0" fillId="0" borderId="2" xfId="1" applyFont="1" applyBorder="1"/>
    <xf numFmtId="44" fontId="0" fillId="0" borderId="2" xfId="0" applyNumberFormat="1" applyBorder="1"/>
    <xf numFmtId="44" fontId="0" fillId="0" borderId="4" xfId="1" applyFont="1" applyBorder="1"/>
    <xf numFmtId="0" fontId="0" fillId="0" borderId="3" xfId="0" applyBorder="1" applyAlignment="1">
      <alignment horizontal="right"/>
    </xf>
    <xf numFmtId="9" fontId="0" fillId="0" borderId="2" xfId="0" applyNumberFormat="1" applyBorder="1"/>
    <xf numFmtId="0" fontId="0" fillId="0" borderId="2" xfId="0" applyFill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44" fontId="0" fillId="0" borderId="1" xfId="0" applyNumberFormat="1" applyBorder="1"/>
    <xf numFmtId="0" fontId="0" fillId="2" borderId="8" xfId="0" applyFill="1" applyBorder="1"/>
    <xf numFmtId="0" fontId="0" fillId="3" borderId="8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0C2D-4F04-4FF5-AC88-1D40F1AD5901}">
  <dimension ref="A1:H22"/>
  <sheetViews>
    <sheetView tabSelected="1" zoomScale="160" zoomScaleNormal="160" workbookViewId="0">
      <selection activeCell="E5" sqref="E5"/>
    </sheetView>
  </sheetViews>
  <sheetFormatPr defaultColWidth="9.68359375" defaultRowHeight="14.4" x14ac:dyDescent="0.55000000000000004"/>
  <cols>
    <col min="1" max="1" width="9.68359375" style="1"/>
    <col min="2" max="2" width="9.68359375" style="8"/>
    <col min="3" max="3" width="4.578125" style="8" bestFit="1" customWidth="1"/>
    <col min="4" max="4" width="23.15625" style="1" bestFit="1" customWidth="1"/>
    <col min="5" max="5" width="13.578125" style="1" customWidth="1"/>
    <col min="6" max="6" width="9.68359375" style="1"/>
    <col min="7" max="7" width="10.68359375" style="1" bestFit="1" customWidth="1"/>
    <col min="8" max="16384" width="9.68359375" style="1"/>
  </cols>
  <sheetData>
    <row r="1" spans="1:8" x14ac:dyDescent="0.55000000000000004">
      <c r="G1" s="4"/>
    </row>
    <row r="2" spans="1:8" x14ac:dyDescent="0.55000000000000004">
      <c r="A2" s="15" t="s">
        <v>5</v>
      </c>
      <c r="B2" s="16" t="s">
        <v>13</v>
      </c>
      <c r="C2" s="16" t="s">
        <v>6</v>
      </c>
      <c r="D2" s="15" t="s">
        <v>25</v>
      </c>
      <c r="G2" s="4"/>
    </row>
    <row r="3" spans="1:8" x14ac:dyDescent="0.55000000000000004">
      <c r="A3" s="25" t="s">
        <v>14</v>
      </c>
      <c r="B3" s="18">
        <v>1</v>
      </c>
      <c r="C3" s="18" t="s">
        <v>12</v>
      </c>
      <c r="D3" s="19"/>
      <c r="E3" s="3"/>
      <c r="F3" s="2" t="s">
        <v>0</v>
      </c>
      <c r="G3" s="14">
        <f>COUNTIF(C3:C30,"M")</f>
        <v>9</v>
      </c>
      <c r="H3" s="3"/>
    </row>
    <row r="4" spans="1:8" x14ac:dyDescent="0.55000000000000004">
      <c r="A4" s="26" t="s">
        <v>15</v>
      </c>
      <c r="B4" s="18">
        <v>1</v>
      </c>
      <c r="C4" s="18" t="s">
        <v>12</v>
      </c>
      <c r="D4" s="19"/>
      <c r="E4" s="3"/>
      <c r="F4" s="2" t="s">
        <v>1</v>
      </c>
      <c r="G4" s="14">
        <f>COUNTIF(C3:C30,"F")</f>
        <v>2</v>
      </c>
      <c r="H4" s="3"/>
    </row>
    <row r="5" spans="1:8" x14ac:dyDescent="0.55000000000000004">
      <c r="A5" s="26" t="s">
        <v>16</v>
      </c>
      <c r="B5" s="18">
        <v>1</v>
      </c>
      <c r="C5" s="18" t="s">
        <v>12</v>
      </c>
      <c r="D5" s="19"/>
      <c r="E5" s="3"/>
      <c r="G5" s="6"/>
    </row>
    <row r="6" spans="1:8" x14ac:dyDescent="0.55000000000000004">
      <c r="A6" s="25" t="s">
        <v>11</v>
      </c>
      <c r="B6" s="18">
        <v>1</v>
      </c>
      <c r="C6" s="18" t="s">
        <v>12</v>
      </c>
      <c r="D6" s="19"/>
      <c r="E6" s="3"/>
      <c r="F6" s="2" t="s">
        <v>2</v>
      </c>
      <c r="G6" s="7">
        <f>ROUNDUP(G3/4,0)</f>
        <v>3</v>
      </c>
      <c r="H6" s="3"/>
    </row>
    <row r="7" spans="1:8" x14ac:dyDescent="0.55000000000000004">
      <c r="A7" s="25" t="s">
        <v>17</v>
      </c>
      <c r="B7" s="18">
        <v>1</v>
      </c>
      <c r="C7" s="18" t="s">
        <v>10</v>
      </c>
      <c r="D7" s="19"/>
      <c r="E7" s="3"/>
      <c r="F7" s="2" t="s">
        <v>3</v>
      </c>
      <c r="G7" s="7">
        <f>ROUNDUP(G4/4,0)</f>
        <v>1</v>
      </c>
      <c r="H7" s="3"/>
    </row>
    <row r="8" spans="1:8" x14ac:dyDescent="0.55000000000000004">
      <c r="A8" s="25" t="s">
        <v>18</v>
      </c>
      <c r="B8" s="18">
        <v>2</v>
      </c>
      <c r="C8" s="18" t="s">
        <v>12</v>
      </c>
      <c r="D8" s="19"/>
      <c r="E8" s="3"/>
      <c r="G8" s="6"/>
    </row>
    <row r="9" spans="1:8" x14ac:dyDescent="0.55000000000000004">
      <c r="A9" s="25" t="s">
        <v>19</v>
      </c>
      <c r="B9" s="18">
        <v>2</v>
      </c>
      <c r="C9" s="18" t="s">
        <v>12</v>
      </c>
      <c r="D9" s="19" t="s">
        <v>28</v>
      </c>
      <c r="E9" s="3"/>
      <c r="F9" s="2" t="s">
        <v>4</v>
      </c>
      <c r="G9" s="9">
        <v>250</v>
      </c>
      <c r="H9" s="3"/>
    </row>
    <row r="10" spans="1:8" x14ac:dyDescent="0.55000000000000004">
      <c r="A10" s="26" t="s">
        <v>20</v>
      </c>
      <c r="B10" s="18">
        <v>1</v>
      </c>
      <c r="C10" s="18" t="s">
        <v>12</v>
      </c>
      <c r="D10" s="19"/>
      <c r="E10" s="3"/>
      <c r="F10" s="2" t="s">
        <v>7</v>
      </c>
      <c r="G10" s="9">
        <v>600</v>
      </c>
      <c r="H10" s="3"/>
    </row>
    <row r="11" spans="1:8" x14ac:dyDescent="0.55000000000000004">
      <c r="A11" s="26" t="s">
        <v>21</v>
      </c>
      <c r="B11" s="18">
        <v>1</v>
      </c>
      <c r="C11" s="18" t="s">
        <v>12</v>
      </c>
      <c r="D11" s="19"/>
      <c r="E11" s="3"/>
      <c r="F11" s="2" t="s">
        <v>24</v>
      </c>
      <c r="G11" s="9">
        <v>280</v>
      </c>
      <c r="H11" s="3"/>
    </row>
    <row r="12" spans="1:8" x14ac:dyDescent="0.55000000000000004">
      <c r="A12" s="26" t="s">
        <v>22</v>
      </c>
      <c r="B12" s="18">
        <v>1</v>
      </c>
      <c r="C12" s="18" t="s">
        <v>12</v>
      </c>
      <c r="D12" s="19"/>
      <c r="E12" s="3"/>
      <c r="G12" s="5"/>
    </row>
    <row r="13" spans="1:8" x14ac:dyDescent="0.55000000000000004">
      <c r="A13" s="26" t="s">
        <v>9</v>
      </c>
      <c r="B13" s="18">
        <v>0</v>
      </c>
      <c r="C13" s="18" t="s">
        <v>10</v>
      </c>
      <c r="D13" s="19"/>
      <c r="E13" s="3"/>
    </row>
    <row r="14" spans="1:8" x14ac:dyDescent="0.55000000000000004">
      <c r="A14" s="5"/>
      <c r="B14" s="17"/>
      <c r="C14" s="17"/>
      <c r="D14" s="5"/>
      <c r="F14" s="1" t="s">
        <v>23</v>
      </c>
      <c r="G14" s="9">
        <v>175</v>
      </c>
    </row>
    <row r="16" spans="1:8" x14ac:dyDescent="0.55000000000000004">
      <c r="F16" s="1" t="s">
        <v>8</v>
      </c>
      <c r="G16" s="10">
        <f>(G14+G10)*(G3+G4-COUNTA(D3:D30))+G9*(G6+G7)+G11</f>
        <v>9030</v>
      </c>
    </row>
    <row r="17" spans="6:8" x14ac:dyDescent="0.55000000000000004">
      <c r="F17" s="2" t="s">
        <v>32</v>
      </c>
      <c r="G17" s="13">
        <v>0.8</v>
      </c>
      <c r="H17" s="3"/>
    </row>
    <row r="18" spans="6:8" x14ac:dyDescent="0.55000000000000004">
      <c r="G18" s="5"/>
      <c r="H18" s="3"/>
    </row>
    <row r="19" spans="6:8" x14ac:dyDescent="0.55000000000000004">
      <c r="F19" s="2" t="s">
        <v>29</v>
      </c>
      <c r="G19" s="10">
        <f>G16*G17</f>
        <v>7224</v>
      </c>
    </row>
    <row r="20" spans="6:8" x14ac:dyDescent="0.55000000000000004">
      <c r="G20" s="6"/>
      <c r="H20" s="11"/>
    </row>
    <row r="21" spans="6:8" x14ac:dyDescent="0.55000000000000004">
      <c r="F21" s="2" t="s">
        <v>30</v>
      </c>
      <c r="G21" s="9">
        <f>G16-G19</f>
        <v>1806</v>
      </c>
      <c r="H21" s="3"/>
    </row>
    <row r="22" spans="6:8" x14ac:dyDescent="0.55000000000000004">
      <c r="F22" s="12" t="s">
        <v>31</v>
      </c>
      <c r="G22" s="9">
        <f>G21/(G3+G4)</f>
        <v>164.18181818181819</v>
      </c>
    </row>
  </sheetData>
  <dataValidations count="3">
    <dataValidation type="list" allowBlank="1" showInputMessage="1" showErrorMessage="1" sqref="C3:C1048576 C1" xr:uid="{B9523351-9008-4532-B188-5B985F5FB162}">
      <formula1>M_F</formula1>
    </dataValidation>
    <dataValidation type="list" allowBlank="1" showInputMessage="1" showErrorMessage="1" sqref="B1 B3:B1048576" xr:uid="{EC2D2CA0-E747-4DDB-B139-FA27D9D55D3F}">
      <formula1>Events</formula1>
    </dataValidation>
    <dataValidation type="list" allowBlank="1" showInputMessage="1" showErrorMessage="1" sqref="D1:D1048576" xr:uid="{EF526D5A-EFA2-40EB-A985-5B5F2E5AB048}">
      <formula1>Notes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2C9B-24CC-441F-AEF4-9A1972498EA5}">
  <dimension ref="A1:I21"/>
  <sheetViews>
    <sheetView zoomScale="175" zoomScaleNormal="175" workbookViewId="0">
      <selection activeCell="G15" sqref="G15"/>
    </sheetView>
  </sheetViews>
  <sheetFormatPr defaultColWidth="9.15625" defaultRowHeight="14.4" x14ac:dyDescent="0.55000000000000004"/>
  <cols>
    <col min="1" max="1" width="13.68359375" style="1" bestFit="1" customWidth="1"/>
    <col min="2" max="2" width="5.83984375" style="8" bestFit="1" customWidth="1"/>
    <col min="3" max="3" width="4" style="1" bestFit="1" customWidth="1"/>
    <col min="4" max="4" width="30.15625" style="1" bestFit="1" customWidth="1"/>
    <col min="5" max="5" width="4.578125" style="1" customWidth="1"/>
    <col min="6" max="6" width="15.15625" style="1" bestFit="1" customWidth="1"/>
    <col min="7" max="7" width="10.578125" style="1" bestFit="1" customWidth="1"/>
    <col min="8" max="8" width="9.15625" style="1"/>
    <col min="9" max="9" width="10.68359375" style="1" bestFit="1" customWidth="1"/>
    <col min="10" max="16384" width="9.15625" style="1"/>
  </cols>
  <sheetData>
    <row r="1" spans="1:9" x14ac:dyDescent="0.55000000000000004">
      <c r="G1" s="4"/>
    </row>
    <row r="2" spans="1:9" x14ac:dyDescent="0.55000000000000004">
      <c r="A2" s="15" t="s">
        <v>5</v>
      </c>
      <c r="B2" s="16" t="s">
        <v>13</v>
      </c>
      <c r="C2" s="15" t="s">
        <v>6</v>
      </c>
      <c r="D2" s="15" t="s">
        <v>25</v>
      </c>
      <c r="G2" s="4"/>
    </row>
    <row r="3" spans="1:9" x14ac:dyDescent="0.55000000000000004">
      <c r="A3" s="20" t="s">
        <v>14</v>
      </c>
      <c r="B3" s="21">
        <v>1</v>
      </c>
      <c r="C3" s="22" t="s">
        <v>12</v>
      </c>
      <c r="D3" s="23"/>
      <c r="E3" s="3"/>
      <c r="F3" s="2" t="s">
        <v>0</v>
      </c>
      <c r="G3" s="14">
        <f>COUNTIF(C3:C30,"M")</f>
        <v>8</v>
      </c>
      <c r="H3" s="3"/>
    </row>
    <row r="4" spans="1:9" x14ac:dyDescent="0.55000000000000004">
      <c r="A4" s="20" t="s">
        <v>15</v>
      </c>
      <c r="B4" s="21">
        <v>1</v>
      </c>
      <c r="C4" s="22" t="s">
        <v>12</v>
      </c>
      <c r="D4" s="23"/>
      <c r="E4" s="3"/>
      <c r="F4" s="2" t="s">
        <v>1</v>
      </c>
      <c r="G4" s="14">
        <f>COUNTIF(C3:C30,"F")</f>
        <v>5</v>
      </c>
      <c r="H4" s="3"/>
    </row>
    <row r="5" spans="1:9" x14ac:dyDescent="0.55000000000000004">
      <c r="A5" s="20" t="s">
        <v>34</v>
      </c>
      <c r="B5" s="21">
        <v>1</v>
      </c>
      <c r="C5" s="22" t="s">
        <v>10</v>
      </c>
      <c r="D5" s="23"/>
      <c r="E5" s="3"/>
      <c r="G5" s="6"/>
    </row>
    <row r="6" spans="1:9" x14ac:dyDescent="0.55000000000000004">
      <c r="A6" s="20" t="s">
        <v>35</v>
      </c>
      <c r="B6" s="21">
        <v>1</v>
      </c>
      <c r="C6" s="22" t="s">
        <v>10</v>
      </c>
      <c r="D6" s="23"/>
      <c r="E6" s="3"/>
      <c r="F6" s="2" t="s">
        <v>2</v>
      </c>
      <c r="G6" s="7">
        <f>ROUNDUP(G3/4,0)</f>
        <v>2</v>
      </c>
      <c r="H6" s="3"/>
    </row>
    <row r="7" spans="1:9" x14ac:dyDescent="0.55000000000000004">
      <c r="A7" s="20" t="s">
        <v>17</v>
      </c>
      <c r="B7" s="21">
        <v>1</v>
      </c>
      <c r="C7" s="22" t="s">
        <v>10</v>
      </c>
      <c r="D7" s="23"/>
      <c r="E7" s="3"/>
      <c r="F7" s="2" t="s">
        <v>3</v>
      </c>
      <c r="G7" s="7">
        <f>ROUNDUP(G4/4,0)</f>
        <v>2</v>
      </c>
      <c r="H7" s="3"/>
    </row>
    <row r="8" spans="1:9" x14ac:dyDescent="0.55000000000000004">
      <c r="A8" s="20" t="s">
        <v>18</v>
      </c>
      <c r="B8" s="21">
        <v>2</v>
      </c>
      <c r="C8" s="22" t="s">
        <v>12</v>
      </c>
      <c r="D8" s="23"/>
      <c r="E8" s="3"/>
      <c r="G8" s="6"/>
    </row>
    <row r="9" spans="1:9" x14ac:dyDescent="0.55000000000000004">
      <c r="A9" s="20" t="s">
        <v>33</v>
      </c>
      <c r="B9" s="21">
        <v>2</v>
      </c>
      <c r="C9" s="22" t="s">
        <v>12</v>
      </c>
      <c r="D9" s="23"/>
      <c r="E9" s="3"/>
      <c r="F9" s="2" t="s">
        <v>4</v>
      </c>
      <c r="G9" s="9">
        <v>250</v>
      </c>
      <c r="H9" s="3"/>
    </row>
    <row r="10" spans="1:9" x14ac:dyDescent="0.55000000000000004">
      <c r="A10" s="20" t="s">
        <v>20</v>
      </c>
      <c r="B10" s="21">
        <v>1</v>
      </c>
      <c r="C10" s="22" t="s">
        <v>12</v>
      </c>
      <c r="D10" s="23"/>
      <c r="E10" s="3"/>
      <c r="F10" s="2"/>
      <c r="H10" s="3"/>
    </row>
    <row r="11" spans="1:9" x14ac:dyDescent="0.55000000000000004">
      <c r="A11" s="20" t="s">
        <v>21</v>
      </c>
      <c r="B11" s="21">
        <v>1</v>
      </c>
      <c r="C11" s="22" t="s">
        <v>12</v>
      </c>
      <c r="D11" s="23"/>
      <c r="E11" s="3"/>
      <c r="F11" s="1" t="s">
        <v>23</v>
      </c>
      <c r="G11" s="9">
        <v>75</v>
      </c>
      <c r="H11" s="3"/>
    </row>
    <row r="12" spans="1:9" x14ac:dyDescent="0.55000000000000004">
      <c r="A12" s="20" t="s">
        <v>22</v>
      </c>
      <c r="B12" s="21">
        <v>1</v>
      </c>
      <c r="C12" s="22" t="s">
        <v>12</v>
      </c>
      <c r="D12" s="23"/>
      <c r="E12" s="3"/>
    </row>
    <row r="13" spans="1:9" x14ac:dyDescent="0.55000000000000004">
      <c r="A13" s="20" t="s">
        <v>9</v>
      </c>
      <c r="B13" s="21">
        <v>1</v>
      </c>
      <c r="C13" s="22" t="s">
        <v>10</v>
      </c>
      <c r="D13" s="23"/>
      <c r="E13" s="3"/>
      <c r="F13" s="1" t="s">
        <v>8</v>
      </c>
      <c r="G13" s="10">
        <f>(G11)*(G3+G4-COUNTA(D3:D30))+G9*(G6+G7)</f>
        <v>1975</v>
      </c>
    </row>
    <row r="14" spans="1:9" x14ac:dyDescent="0.55000000000000004">
      <c r="A14" s="20" t="s">
        <v>36</v>
      </c>
      <c r="B14" s="21">
        <v>1</v>
      </c>
      <c r="C14" s="22" t="s">
        <v>10</v>
      </c>
      <c r="D14" s="23"/>
      <c r="E14" s="3"/>
      <c r="F14" s="2" t="s">
        <v>32</v>
      </c>
      <c r="G14" s="13">
        <v>1</v>
      </c>
    </row>
    <row r="15" spans="1:9" x14ac:dyDescent="0.55000000000000004">
      <c r="A15" s="20" t="s">
        <v>37</v>
      </c>
      <c r="B15" s="21">
        <v>1</v>
      </c>
      <c r="C15" s="22" t="s">
        <v>12</v>
      </c>
      <c r="D15" s="23"/>
      <c r="E15" s="3"/>
      <c r="G15" s="5"/>
    </row>
    <row r="16" spans="1:9" x14ac:dyDescent="0.55000000000000004">
      <c r="A16" s="5"/>
      <c r="B16" s="17"/>
      <c r="C16" s="5"/>
      <c r="D16" s="5"/>
      <c r="F16" s="2" t="s">
        <v>29</v>
      </c>
      <c r="G16" s="10">
        <f>G13*G14</f>
        <v>1975</v>
      </c>
      <c r="I16" s="24"/>
    </row>
    <row r="17" spans="6:8" x14ac:dyDescent="0.55000000000000004">
      <c r="G17" s="6"/>
      <c r="H17" s="3"/>
    </row>
    <row r="18" spans="6:8" x14ac:dyDescent="0.55000000000000004">
      <c r="F18" s="2" t="s">
        <v>30</v>
      </c>
      <c r="G18" s="9">
        <f>G13-G16</f>
        <v>0</v>
      </c>
      <c r="H18" s="3"/>
    </row>
    <row r="19" spans="6:8" x14ac:dyDescent="0.55000000000000004">
      <c r="F19" s="12" t="s">
        <v>31</v>
      </c>
      <c r="G19" s="9">
        <f>G18/(G3+G4)</f>
        <v>0</v>
      </c>
    </row>
    <row r="20" spans="6:8" x14ac:dyDescent="0.55000000000000004">
      <c r="H20" s="11"/>
    </row>
    <row r="21" spans="6:8" x14ac:dyDescent="0.55000000000000004">
      <c r="H21" s="3"/>
    </row>
  </sheetData>
  <dataValidations count="3">
    <dataValidation type="list" allowBlank="1" showInputMessage="1" showErrorMessage="1" sqref="D1:D1048576" xr:uid="{3584A9BB-FE8C-4BF1-A3E8-1C19DB8808B6}">
      <formula1>Notes</formula1>
    </dataValidation>
    <dataValidation type="list" allowBlank="1" showInputMessage="1" showErrorMessage="1" sqref="B1 B3:B1048576" xr:uid="{B476A90B-8F48-4729-99AE-07B5684F7A86}">
      <formula1>Events</formula1>
    </dataValidation>
    <dataValidation type="list" allowBlank="1" showInputMessage="1" showErrorMessage="1" sqref="C3:C1048576 C1" xr:uid="{165546F8-291B-4168-A765-0F45BE31A9B6}">
      <formula1>M_F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1532-2457-4981-8770-ABC7B0D61780}">
  <dimension ref="A3:E8"/>
  <sheetViews>
    <sheetView workbookViewId="0">
      <selection activeCell="E5" sqref="E5"/>
    </sheetView>
  </sheetViews>
  <sheetFormatPr defaultRowHeight="14.4" x14ac:dyDescent="0.55000000000000004"/>
  <cols>
    <col min="5" max="5" width="27.68359375" bestFit="1" customWidth="1"/>
  </cols>
  <sheetData>
    <row r="3" spans="1:5" x14ac:dyDescent="0.55000000000000004">
      <c r="A3" t="s">
        <v>13</v>
      </c>
      <c r="C3" t="s">
        <v>6</v>
      </c>
      <c r="E3" t="s">
        <v>26</v>
      </c>
    </row>
    <row r="4" spans="1:5" x14ac:dyDescent="0.55000000000000004">
      <c r="A4">
        <v>0</v>
      </c>
      <c r="C4" t="s">
        <v>12</v>
      </c>
    </row>
    <row r="5" spans="1:5" x14ac:dyDescent="0.55000000000000004">
      <c r="A5">
        <v>1</v>
      </c>
      <c r="C5" t="s">
        <v>10</v>
      </c>
      <c r="E5" t="s">
        <v>27</v>
      </c>
    </row>
    <row r="6" spans="1:5" x14ac:dyDescent="0.55000000000000004">
      <c r="A6">
        <v>2</v>
      </c>
      <c r="E6" t="s">
        <v>28</v>
      </c>
    </row>
    <row r="7" spans="1:5" x14ac:dyDescent="0.55000000000000004">
      <c r="A7">
        <v>3</v>
      </c>
    </row>
    <row r="8" spans="1:5" x14ac:dyDescent="0.55000000000000004">
      <c r="A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Nationals</vt:lpstr>
      <vt:lpstr>Regionals</vt:lpstr>
      <vt:lpstr>Sheet3</vt:lpstr>
      <vt:lpstr>Events</vt:lpstr>
      <vt:lpstr>M_F</vt:lpstr>
      <vt:lpstr>Notes</vt:lpstr>
    </vt:vector>
  </TitlesOfParts>
  <Company>Trine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Borden, Jacob</dc:creator>
  <cp:lastModifiedBy>Borden, Jacob</cp:lastModifiedBy>
  <dcterms:created xsi:type="dcterms:W3CDTF">2024-04-01T20:17:00Z</dcterms:created>
  <dcterms:modified xsi:type="dcterms:W3CDTF">2024-08-20T17:05:46Z</dcterms:modified>
</cp:coreProperties>
</file>